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420" windowHeight="414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<sst xmlns="http://schemas.openxmlformats.org/spreadsheetml/2006/main" count="194" uniqueCount="180">
  <si>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</si>
  <si>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</si>
  <si>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</si>
  <si>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</si>
  <si>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</si>
  <si>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</si>
  <si>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</si>
  <si>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</si>
  <si>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</si>
  <si>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</si>
  <si>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</si>
  <si>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</si>
  <si>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</si>
  <si>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</si>
  <si>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</si>
  <si>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</si>
  <si>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</si>
  <si>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</si>
  <si>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</si>
  <si>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</si>
  <si>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</si>
  <si>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</si>
  <si>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</si>
  <si>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</si>
  <si>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</si>
  <si>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</si>
  <si>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</si>
  <si>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</si>
  <si>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</si>
  <si>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</si>
  <si>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</si>
  <si>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</si>
  <si>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</si>
  <si>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</si>
  <si>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</si>
  <si>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</si>
  <si>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</si>
  <si>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</si>
  <si>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</si>
  <si>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</si>
  <si>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</si>
  <si>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</si>
  <si>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</si>
  <si>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</si>
  <si>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</si>
  <si>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</si>
  <si>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</si>
  <si>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</si>
  <si>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</si>
  <si>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</si>
  <si>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</si>
  <si>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</si>
  <si>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</si>
  <si>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</si>
  <si>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</si>
  <si>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</si>
  <si>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</si>
  <si>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</si>
  <si>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</si>
  <si>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</si>
  <si>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</si>
  <si>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</si>
  <si>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</si>
  <si>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</si>
  <si>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</si>
  <si>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</si>
  <si>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</si>
  <si>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</si>
  <si>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</si>
  <si>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</si>
  <si>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</si>
  <si>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</si>
  <si>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</si>
  <si>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</si>
  <si>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</si>
  <si>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</si>
  <si>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</si>
  <si>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</si>
  <si>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</si>
  <si>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</si>
  <si>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</si>
  <si>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</si>
  <si>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</si>
  <si>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</si>
  <si>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</si>
  <si>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</si>
  <si>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</si>
  <si>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</si>
  <si>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</si>
  <si>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</si>
  <si>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</si>
  <si>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</si>
  <si>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</si>
  <si>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</si>
  <si>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</si>
  <si>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</si>
  <si>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</si>
  <si>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</si>
  <si>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</si>
  <si>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</si>
  <si>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</si>
  <si>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</si>
  <si>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</si>
  <si>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</si>
  <si>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</si>
  <si>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</si>
  <si>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</si>
  <si>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</si>
  <si>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</si>
  <si>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</si>
  <si>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</si>
  <si>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</si>
  <si>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</si>
  <si>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</si>
  <si>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</si>
  <si>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</si>
  <si>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</si>
  <si>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</si>
  <si>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</si>
  <si>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</si>
  <si>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</si>
  <si>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</si>
  <si>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</si>
  <si>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</si>
  <si>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</si>
  <si>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</si>
  <si>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</si>
  <si>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</si>
  <si>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</si>
  <si>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</si>
  <si>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</si>
  <si>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</si>
  <si>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</si>
  <si>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</si>
  <si>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</si>
  <si>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</si>
  <si>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</si>
  <si>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</si>
  <si>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</si>
  <si>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</si>
  <si>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</si>
  <si>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</si>
  <si>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</si>
  <si>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</si>
  <si>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</si>
  <si>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</si>
  <si>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</si>
  <si>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</si>
  <si>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</si>
  <si>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</si>
  <si>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</si>
  <si>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</si>
  <si>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</si>
  <si>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</si>
  <si>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</si>
  <si>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</si>
  <si>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</si>
  <si>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</si>
  <si>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</si>
  <si>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</si>
  <si>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</si>
  <si>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</si>
  <si>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</si>
  <si>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</si>
  <si>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</si>
  <si>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</si>
  <si>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</si>
  <si>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основное мероприятие -  Строительство пунктов временного накопления отходов в поселениях района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</si>
  <si>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</si>
  <si>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</si>
  <si>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</si>
  <si>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</si>
  <si>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</si>
  <si>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</si>
  <si>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</si>
  <si>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</si>
  <si>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областного бюджета</t>
  </si>
  <si>
    <t>исполнено на 01.04.2019 года</t>
  </si>
  <si>
    <t>Исполнение муниципальных программ Эхирит-Булагатского района на 01.04.2019 года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</si>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</sst>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3"/>
  <sheetViews>
    <sheetView tabSelected="1" zoomScalePageLayoutView="0" workbookViewId="0" topLeftCell="A1">
      <selection activeCell="B208" sqref="B208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178</v>
      </c>
    </row>
    <row r="4" spans="1:3" ht="30">
      <c r="A4" s="4" t="s">
        <v>0</v>
      </c>
      <c r="B4" s="4" t="s">
        <v>164</v>
      </c>
      <c r="C4" s="31" t="s">
        <v>177</v>
      </c>
    </row>
    <row r="5" spans="1:3" ht="36">
      <c r="A5" s="5" t="s">
        <v>86</v>
      </c>
      <c r="B5" s="6">
        <f>B6+B10+B13+B23+B26+B31</f>
        <v>157309139</v>
      </c>
      <c r="C5" s="6">
        <f>C6+C10+C13+C23+C26+C31</f>
        <v>38981289.96000001</v>
      </c>
    </row>
    <row r="6" spans="1:3" ht="36">
      <c r="A6" s="7" t="s">
        <v>87</v>
      </c>
      <c r="B6" s="8">
        <f>B7+B8+B9</f>
        <v>33680496</v>
      </c>
      <c r="C6" s="8">
        <f>C7+C8+C9</f>
        <v>8418733.61</v>
      </c>
    </row>
    <row r="7" spans="1:3" ht="24">
      <c r="A7" s="9" t="s">
        <v>1</v>
      </c>
      <c r="B7" s="10">
        <v>33524166</v>
      </c>
      <c r="C7" s="10">
        <v>8412373.27</v>
      </c>
    </row>
    <row r="8" spans="1:3" ht="36">
      <c r="A8" s="9" t="s">
        <v>2</v>
      </c>
      <c r="B8" s="10">
        <v>26880</v>
      </c>
      <c r="C8" s="10">
        <v>5500</v>
      </c>
    </row>
    <row r="9" spans="1:3" ht="29.25" customHeight="1">
      <c r="A9" s="9" t="s">
        <v>165</v>
      </c>
      <c r="B9" s="10">
        <v>129450</v>
      </c>
      <c r="C9" s="10">
        <v>860.34</v>
      </c>
    </row>
    <row r="10" spans="1:3" ht="36">
      <c r="A10" s="7" t="s">
        <v>88</v>
      </c>
      <c r="B10" s="8">
        <f>B11</f>
        <v>494723</v>
      </c>
      <c r="C10" s="8">
        <f>C11</f>
        <v>5960.7</v>
      </c>
    </row>
    <row r="11" spans="1:3" ht="24">
      <c r="A11" s="9" t="s">
        <v>3</v>
      </c>
      <c r="B11" s="10">
        <v>494723</v>
      </c>
      <c r="C11" s="10">
        <v>5960.7</v>
      </c>
    </row>
    <row r="12" spans="1:3" ht="24" hidden="1">
      <c r="A12" s="9" t="s">
        <v>85</v>
      </c>
      <c r="B12" s="10">
        <v>0</v>
      </c>
      <c r="C12" s="10">
        <v>0</v>
      </c>
    </row>
    <row r="13" spans="1:3" ht="24">
      <c r="A13" s="7" t="s">
        <v>89</v>
      </c>
      <c r="B13" s="8">
        <f>SUM(B14:B22)</f>
        <v>29561600</v>
      </c>
      <c r="C13" s="8">
        <f>SUM(C14:C22)</f>
        <v>8235666.66</v>
      </c>
    </row>
    <row r="14" spans="1:3" ht="36">
      <c r="A14" s="11" t="s">
        <v>158</v>
      </c>
      <c r="B14" s="37">
        <v>27200</v>
      </c>
      <c r="C14" s="37">
        <v>0</v>
      </c>
    </row>
    <row r="15" spans="1:3" ht="24">
      <c r="A15" s="11" t="s">
        <v>4</v>
      </c>
      <c r="B15" s="10">
        <v>629600</v>
      </c>
      <c r="C15" s="10">
        <v>107074.49</v>
      </c>
    </row>
    <row r="16" spans="1:3" ht="40.5" customHeight="1">
      <c r="A16" s="11" t="s">
        <v>5</v>
      </c>
      <c r="B16" s="10">
        <v>629600</v>
      </c>
      <c r="C16" s="10">
        <v>138512</v>
      </c>
    </row>
    <row r="17" spans="1:3" ht="48">
      <c r="A17" s="11" t="s">
        <v>6</v>
      </c>
      <c r="B17" s="10">
        <v>565400</v>
      </c>
      <c r="C17" s="10">
        <v>141350</v>
      </c>
    </row>
    <row r="18" spans="1:3" ht="60">
      <c r="A18" s="11" t="s">
        <v>7</v>
      </c>
      <c r="B18" s="10">
        <v>1268500</v>
      </c>
      <c r="C18" s="10">
        <v>256992.17</v>
      </c>
    </row>
    <row r="19" spans="1:3" ht="72">
      <c r="A19" s="12" t="s">
        <v>90</v>
      </c>
      <c r="B19" s="10">
        <v>700</v>
      </c>
      <c r="C19" s="10">
        <v>0</v>
      </c>
    </row>
    <row r="20" spans="1:3" ht="48">
      <c r="A20" s="9" t="s">
        <v>135</v>
      </c>
      <c r="B20" s="10">
        <v>4100</v>
      </c>
      <c r="C20" s="10">
        <v>0</v>
      </c>
    </row>
    <row r="21" spans="1:3" ht="36">
      <c r="A21" s="13" t="s">
        <v>8</v>
      </c>
      <c r="B21" s="10">
        <v>26124000</v>
      </c>
      <c r="C21" s="10">
        <v>7591738</v>
      </c>
    </row>
    <row r="22" spans="1:3" ht="36">
      <c r="A22" s="11" t="s">
        <v>9</v>
      </c>
      <c r="B22" s="10">
        <v>312500</v>
      </c>
      <c r="C22" s="10">
        <v>0</v>
      </c>
    </row>
    <row r="23" spans="1:3" ht="36">
      <c r="A23" s="7" t="s">
        <v>91</v>
      </c>
      <c r="B23" s="8">
        <f>B24+B25</f>
        <v>2151332</v>
      </c>
      <c r="C23" s="8">
        <f>C24+C25</f>
        <v>730547.92</v>
      </c>
    </row>
    <row r="24" spans="1:3" ht="48">
      <c r="A24" s="11" t="s">
        <v>10</v>
      </c>
      <c r="B24" s="10">
        <v>2151332</v>
      </c>
      <c r="C24" s="10">
        <v>730547.92</v>
      </c>
    </row>
    <row r="25" spans="1:3" ht="24" hidden="1">
      <c r="A25" s="9" t="s">
        <v>134</v>
      </c>
      <c r="B25" s="10">
        <v>0</v>
      </c>
      <c r="C25" s="10">
        <v>0</v>
      </c>
    </row>
    <row r="26" spans="1:3" ht="36">
      <c r="A26" s="7" t="s">
        <v>92</v>
      </c>
      <c r="B26" s="8">
        <f>SUM(B27:B30)</f>
        <v>87177978</v>
      </c>
      <c r="C26" s="8">
        <f>SUM(C27:C30)</f>
        <v>20705611.48</v>
      </c>
    </row>
    <row r="27" spans="1:3" ht="60">
      <c r="A27" s="9" t="s">
        <v>11</v>
      </c>
      <c r="B27" s="10">
        <v>10650678</v>
      </c>
      <c r="C27" s="10">
        <v>2389768.48</v>
      </c>
    </row>
    <row r="28" spans="1:3" ht="41.25" customHeight="1" hidden="1">
      <c r="A28" s="9" t="s">
        <v>12</v>
      </c>
      <c r="B28" s="10">
        <v>0</v>
      </c>
      <c r="C28" s="10">
        <v>0</v>
      </c>
    </row>
    <row r="29" spans="1:3" ht="24">
      <c r="A29" s="9" t="s">
        <v>13</v>
      </c>
      <c r="B29" s="10">
        <v>76527300</v>
      </c>
      <c r="C29" s="10">
        <v>18315843</v>
      </c>
    </row>
    <row r="30" spans="1:3" ht="12.75">
      <c r="A30" s="14" t="s">
        <v>14</v>
      </c>
      <c r="B30" s="10"/>
      <c r="C30" s="10"/>
    </row>
    <row r="31" spans="1:3" ht="36">
      <c r="A31" s="7" t="s">
        <v>93</v>
      </c>
      <c r="B31" s="8">
        <f>SUM(B32:B34)</f>
        <v>4243010</v>
      </c>
      <c r="C31" s="8">
        <f>SUM(C32:C34)</f>
        <v>884769.59</v>
      </c>
    </row>
    <row r="32" spans="1:3" ht="36">
      <c r="A32" s="9" t="s">
        <v>15</v>
      </c>
      <c r="B32" s="10">
        <v>4118010</v>
      </c>
      <c r="C32" s="10">
        <v>884769.59</v>
      </c>
    </row>
    <row r="33" spans="1:3" ht="36" hidden="1">
      <c r="A33" s="9" t="s">
        <v>16</v>
      </c>
      <c r="B33" s="10">
        <v>0</v>
      </c>
      <c r="C33" s="10">
        <v>0</v>
      </c>
    </row>
    <row r="34" spans="1:3" ht="60">
      <c r="A34" s="9" t="s">
        <v>17</v>
      </c>
      <c r="B34" s="10">
        <v>125000</v>
      </c>
      <c r="C34" s="10">
        <v>0</v>
      </c>
    </row>
    <row r="35" spans="1:3" ht="12.75">
      <c r="A35" s="1"/>
      <c r="B35" s="1"/>
      <c r="C35" s="1"/>
    </row>
    <row r="36" spans="1:3" ht="36">
      <c r="A36" s="5" t="s">
        <v>94</v>
      </c>
      <c r="B36" s="6">
        <f>B37+B40+B41+B39+B42+B43+B38</f>
        <v>34108274</v>
      </c>
      <c r="C36" s="6">
        <f>C37+C40+C41+C39+C42+C43+C38</f>
        <v>52385</v>
      </c>
    </row>
    <row r="37" spans="1:3" ht="25.5">
      <c r="A37" s="32" t="s">
        <v>136</v>
      </c>
      <c r="B37" s="10">
        <v>725974</v>
      </c>
      <c r="C37" s="10">
        <v>52385</v>
      </c>
    </row>
    <row r="38" spans="1:3" ht="50.25" customHeight="1">
      <c r="A38" s="36" t="s">
        <v>154</v>
      </c>
      <c r="B38" s="10">
        <v>0</v>
      </c>
      <c r="C38" s="10">
        <v>0</v>
      </c>
    </row>
    <row r="39" spans="1:3" ht="48">
      <c r="A39" s="16" t="s">
        <v>130</v>
      </c>
      <c r="B39" s="10">
        <v>50000</v>
      </c>
      <c r="C39" s="10">
        <v>0</v>
      </c>
    </row>
    <row r="40" spans="1:3" ht="38.25">
      <c r="A40" s="35" t="s">
        <v>143</v>
      </c>
      <c r="B40" s="10">
        <v>0</v>
      </c>
      <c r="C40" s="10">
        <v>0</v>
      </c>
    </row>
    <row r="41" spans="1:3" ht="42" customHeight="1">
      <c r="A41" s="35" t="s">
        <v>144</v>
      </c>
      <c r="B41" s="10">
        <v>0</v>
      </c>
      <c r="C41" s="10">
        <v>0</v>
      </c>
    </row>
    <row r="42" spans="1:3" ht="38.25">
      <c r="A42" s="35" t="s">
        <v>145</v>
      </c>
      <c r="B42" s="10">
        <v>31665700</v>
      </c>
      <c r="C42" s="10">
        <v>0</v>
      </c>
    </row>
    <row r="43" spans="1:3" ht="39" customHeight="1">
      <c r="A43" s="35" t="s">
        <v>146</v>
      </c>
      <c r="B43" s="10">
        <v>1666600</v>
      </c>
      <c r="C43" s="10">
        <v>0</v>
      </c>
    </row>
    <row r="44" spans="1:3" ht="12.75">
      <c r="A44" s="1"/>
      <c r="B44" s="1"/>
      <c r="C44" s="1"/>
    </row>
    <row r="45" spans="1:3" ht="24">
      <c r="A45" s="5" t="s">
        <v>95</v>
      </c>
      <c r="B45" s="6">
        <f>B46+B48+B50+B52</f>
        <v>2996004.2199999997</v>
      </c>
      <c r="C45" s="6">
        <f>C46+C48+C50+C52</f>
        <v>73730</v>
      </c>
    </row>
    <row r="46" spans="1:3" ht="24">
      <c r="A46" s="7" t="s">
        <v>96</v>
      </c>
      <c r="B46" s="8">
        <f>B47</f>
        <v>95590</v>
      </c>
      <c r="C46" s="8">
        <f>C47</f>
        <v>33330</v>
      </c>
    </row>
    <row r="47" spans="1:3" ht="24">
      <c r="A47" s="9" t="s">
        <v>18</v>
      </c>
      <c r="B47" s="10">
        <v>95590</v>
      </c>
      <c r="C47" s="10">
        <v>33330</v>
      </c>
    </row>
    <row r="48" spans="1:3" ht="24">
      <c r="A48" s="7" t="s">
        <v>97</v>
      </c>
      <c r="B48" s="8">
        <f>B49</f>
        <v>81232</v>
      </c>
      <c r="C48" s="8">
        <f>C49</f>
        <v>33700</v>
      </c>
    </row>
    <row r="49" spans="1:3" ht="36">
      <c r="A49" s="9" t="s">
        <v>19</v>
      </c>
      <c r="B49" s="10">
        <v>81232</v>
      </c>
      <c r="C49" s="10">
        <v>33700</v>
      </c>
    </row>
    <row r="50" spans="1:3" ht="36">
      <c r="A50" s="7" t="s">
        <v>98</v>
      </c>
      <c r="B50" s="8">
        <f>B51</f>
        <v>239425</v>
      </c>
      <c r="C50" s="8">
        <f>C51</f>
        <v>6700</v>
      </c>
    </row>
    <row r="51" spans="1:3" ht="36">
      <c r="A51" s="9" t="s">
        <v>20</v>
      </c>
      <c r="B51" s="10">
        <v>239425</v>
      </c>
      <c r="C51" s="10">
        <v>6700</v>
      </c>
    </row>
    <row r="52" spans="1:3" ht="24">
      <c r="A52" s="7" t="s">
        <v>137</v>
      </c>
      <c r="B52" s="8">
        <f>B55+B53+B54</f>
        <v>2579757.2199999997</v>
      </c>
      <c r="C52" s="8">
        <f>C55+C53+C54</f>
        <v>0</v>
      </c>
    </row>
    <row r="53" spans="1:3" ht="36">
      <c r="A53" s="9" t="s">
        <v>151</v>
      </c>
      <c r="B53" s="10">
        <v>1079522.21</v>
      </c>
      <c r="C53" s="10">
        <v>0</v>
      </c>
    </row>
    <row r="54" spans="1:3" ht="36">
      <c r="A54" s="9" t="s">
        <v>176</v>
      </c>
      <c r="B54" s="10">
        <v>805393.01</v>
      </c>
      <c r="C54" s="10"/>
    </row>
    <row r="55" spans="1:3" ht="24">
      <c r="A55" s="9" t="s">
        <v>138</v>
      </c>
      <c r="B55" s="10">
        <v>694842</v>
      </c>
      <c r="C55" s="10">
        <v>0</v>
      </c>
    </row>
    <row r="56" spans="1:3" ht="12.75">
      <c r="A56" s="1"/>
      <c r="B56" s="1"/>
      <c r="C56" s="1"/>
    </row>
    <row r="57" spans="1:3" ht="36">
      <c r="A57" s="5" t="s">
        <v>99</v>
      </c>
      <c r="B57" s="6">
        <f>B58+B63+B66</f>
        <v>12911247</v>
      </c>
      <c r="C57" s="6">
        <f>C58+C63+C66</f>
        <v>2346683.61</v>
      </c>
    </row>
    <row r="58" spans="1:3" ht="36">
      <c r="A58" s="7" t="s">
        <v>100</v>
      </c>
      <c r="B58" s="8">
        <f>B59+B60+B61+B62</f>
        <v>11652387</v>
      </c>
      <c r="C58" s="8">
        <f>C59+C60+C61+C62</f>
        <v>2298904.28</v>
      </c>
    </row>
    <row r="59" spans="1:3" ht="24">
      <c r="A59" s="9" t="s">
        <v>21</v>
      </c>
      <c r="B59" s="10">
        <v>4070887</v>
      </c>
      <c r="C59" s="10">
        <v>675122</v>
      </c>
    </row>
    <row r="60" spans="1:3" ht="24">
      <c r="A60" s="9" t="s">
        <v>22</v>
      </c>
      <c r="B60" s="10">
        <v>168000</v>
      </c>
      <c r="C60" s="10">
        <v>28000</v>
      </c>
    </row>
    <row r="61" spans="1:3" ht="48.75" customHeight="1">
      <c r="A61" s="13" t="s">
        <v>23</v>
      </c>
      <c r="B61" s="10">
        <v>1513500</v>
      </c>
      <c r="C61" s="10">
        <v>329469.38</v>
      </c>
    </row>
    <row r="62" spans="1:3" ht="24">
      <c r="A62" s="13" t="s">
        <v>24</v>
      </c>
      <c r="B62" s="10">
        <v>5900000</v>
      </c>
      <c r="C62" s="10">
        <v>1266312.9</v>
      </c>
    </row>
    <row r="63" spans="1:3" ht="24">
      <c r="A63" s="7" t="s">
        <v>101</v>
      </c>
      <c r="B63" s="8">
        <f>B64+B65</f>
        <v>212250</v>
      </c>
      <c r="C63" s="8">
        <f>C64+C65</f>
        <v>37420</v>
      </c>
    </row>
    <row r="64" spans="1:3" ht="24" hidden="1">
      <c r="A64" s="9" t="s">
        <v>25</v>
      </c>
      <c r="B64" s="10">
        <v>0</v>
      </c>
      <c r="C64" s="10">
        <v>0</v>
      </c>
    </row>
    <row r="65" spans="1:3" ht="24">
      <c r="A65" s="9" t="s">
        <v>26</v>
      </c>
      <c r="B65" s="10">
        <v>212250</v>
      </c>
      <c r="C65" s="10">
        <v>37420</v>
      </c>
    </row>
    <row r="66" spans="1:3" ht="12.75">
      <c r="A66" s="15" t="s">
        <v>102</v>
      </c>
      <c r="B66" s="8">
        <f>B67+B68+B69+B70</f>
        <v>1046610</v>
      </c>
      <c r="C66" s="8">
        <f>C67+C68+C69+C70</f>
        <v>10359.33</v>
      </c>
    </row>
    <row r="67" spans="1:3" ht="72">
      <c r="A67" s="9" t="s">
        <v>27</v>
      </c>
      <c r="B67" s="10">
        <v>80000</v>
      </c>
      <c r="C67" s="10">
        <v>0</v>
      </c>
    </row>
    <row r="68" spans="1:3" ht="24">
      <c r="A68" s="9" t="s">
        <v>28</v>
      </c>
      <c r="B68" s="10">
        <v>189610</v>
      </c>
      <c r="C68" s="10">
        <v>10359.33</v>
      </c>
    </row>
    <row r="69" spans="1:3" ht="24.75" customHeight="1">
      <c r="A69" s="33" t="s">
        <v>139</v>
      </c>
      <c r="B69" s="10">
        <v>60000</v>
      </c>
      <c r="C69" s="10">
        <v>0</v>
      </c>
    </row>
    <row r="70" spans="1:3" ht="51">
      <c r="A70" s="34" t="s">
        <v>140</v>
      </c>
      <c r="B70" s="10">
        <v>717000</v>
      </c>
      <c r="C70" s="10">
        <v>0</v>
      </c>
    </row>
    <row r="71" spans="1:3" ht="12.75">
      <c r="A71" s="9"/>
      <c r="B71" s="1"/>
      <c r="C71" s="1"/>
    </row>
    <row r="72" spans="1:3" ht="72">
      <c r="A72" s="5" t="s">
        <v>103</v>
      </c>
      <c r="B72" s="6">
        <f>B73+B74+B76+B75</f>
        <v>3688302</v>
      </c>
      <c r="C72" s="6">
        <f>C73+C74+C76+C75</f>
        <v>664930.09</v>
      </c>
    </row>
    <row r="73" spans="1:3" ht="48">
      <c r="A73" s="9" t="s">
        <v>29</v>
      </c>
      <c r="B73" s="10">
        <v>3511952</v>
      </c>
      <c r="C73" s="10">
        <v>664930.09</v>
      </c>
    </row>
    <row r="74" spans="1:3" ht="12.75">
      <c r="A74" s="9" t="s">
        <v>30</v>
      </c>
      <c r="B74" s="10">
        <v>0</v>
      </c>
      <c r="C74" s="10">
        <v>0</v>
      </c>
    </row>
    <row r="75" spans="1:3" ht="24">
      <c r="A75" s="9" t="s">
        <v>57</v>
      </c>
      <c r="B75" s="10">
        <v>56350</v>
      </c>
      <c r="C75" s="10">
        <v>0</v>
      </c>
    </row>
    <row r="76" spans="1:3" ht="24">
      <c r="A76" s="9" t="s">
        <v>31</v>
      </c>
      <c r="B76" s="10">
        <v>120000</v>
      </c>
      <c r="C76" s="10">
        <v>0</v>
      </c>
    </row>
    <row r="77" spans="1:3" ht="12.75">
      <c r="A77" s="1"/>
      <c r="B77" s="1"/>
      <c r="C77" s="1"/>
    </row>
    <row r="78" spans="1:3" ht="36">
      <c r="A78" s="5" t="s">
        <v>104</v>
      </c>
      <c r="B78" s="6">
        <f>SUM(B79:B82)+B83</f>
        <v>3368000</v>
      </c>
      <c r="C78" s="6">
        <f>SUM(C79:C82)+C83</f>
        <v>0</v>
      </c>
    </row>
    <row r="79" spans="1:3" ht="36">
      <c r="A79" s="9" t="s">
        <v>32</v>
      </c>
      <c r="B79" s="10">
        <v>48000</v>
      </c>
      <c r="C79" s="10">
        <v>0</v>
      </c>
    </row>
    <row r="80" spans="1:3" ht="72">
      <c r="A80" s="9" t="s">
        <v>33</v>
      </c>
      <c r="B80" s="10">
        <v>100000</v>
      </c>
      <c r="C80" s="10">
        <v>0</v>
      </c>
    </row>
    <row r="81" spans="1:3" ht="24">
      <c r="A81" s="16" t="s">
        <v>174</v>
      </c>
      <c r="B81" s="10">
        <v>3026799.83</v>
      </c>
      <c r="C81" s="10">
        <v>0</v>
      </c>
    </row>
    <row r="82" spans="1:3" ht="24">
      <c r="A82" s="16" t="s">
        <v>175</v>
      </c>
      <c r="B82" s="10">
        <v>193200.17</v>
      </c>
      <c r="C82" s="10">
        <v>0</v>
      </c>
    </row>
    <row r="83" spans="1:3" ht="24" hidden="1">
      <c r="A83" s="9" t="s">
        <v>134</v>
      </c>
      <c r="B83" s="10">
        <v>0</v>
      </c>
      <c r="C83" s="10">
        <v>0</v>
      </c>
    </row>
    <row r="84" spans="1:3" ht="12.75">
      <c r="A84" s="1"/>
      <c r="B84" s="1"/>
      <c r="C84" s="1"/>
    </row>
    <row r="85" spans="1:3" ht="36">
      <c r="A85" s="5" t="s">
        <v>105</v>
      </c>
      <c r="B85" s="6">
        <f>B86+B89</f>
        <v>5305030</v>
      </c>
      <c r="C85" s="6">
        <f>C86+C89</f>
        <v>158858</v>
      </c>
    </row>
    <row r="86" spans="1:3" ht="36">
      <c r="A86" s="7" t="s">
        <v>106</v>
      </c>
      <c r="B86" s="8">
        <f>B87+B88</f>
        <v>152632</v>
      </c>
      <c r="C86" s="8">
        <f>C87+C88</f>
        <v>0</v>
      </c>
    </row>
    <row r="87" spans="1:3" ht="48" hidden="1">
      <c r="A87" s="9" t="s">
        <v>36</v>
      </c>
      <c r="B87" s="1">
        <v>0</v>
      </c>
      <c r="C87" s="1">
        <v>0</v>
      </c>
    </row>
    <row r="88" spans="1:3" ht="24">
      <c r="A88" s="9" t="s">
        <v>37</v>
      </c>
      <c r="B88" s="10">
        <v>152632</v>
      </c>
      <c r="C88" s="10">
        <v>0</v>
      </c>
    </row>
    <row r="89" spans="1:3" ht="24">
      <c r="A89" s="7" t="s">
        <v>107</v>
      </c>
      <c r="B89" s="8">
        <f>B90+B91+B93+B94+B92</f>
        <v>5152398</v>
      </c>
      <c r="C89" s="8">
        <f>C90+C91+C93+C94+C92</f>
        <v>158858</v>
      </c>
    </row>
    <row r="90" spans="1:3" ht="36">
      <c r="A90" s="9" t="s">
        <v>38</v>
      </c>
      <c r="B90" s="10">
        <v>400670</v>
      </c>
      <c r="C90" s="10">
        <v>5125</v>
      </c>
    </row>
    <row r="91" spans="1:3" ht="24">
      <c r="A91" s="9" t="s">
        <v>39</v>
      </c>
      <c r="B91" s="10">
        <v>3000</v>
      </c>
      <c r="C91" s="10">
        <v>0</v>
      </c>
    </row>
    <row r="92" spans="1:3" ht="24" hidden="1">
      <c r="A92" s="9" t="s">
        <v>155</v>
      </c>
      <c r="B92" s="10"/>
      <c r="C92" s="10"/>
    </row>
    <row r="93" spans="1:3" ht="51">
      <c r="A93" s="17" t="s">
        <v>40</v>
      </c>
      <c r="B93" s="10">
        <v>41928</v>
      </c>
      <c r="C93" s="10">
        <v>0</v>
      </c>
    </row>
    <row r="94" spans="1:3" ht="24">
      <c r="A94" s="9" t="s">
        <v>41</v>
      </c>
      <c r="B94" s="10">
        <v>4706800</v>
      </c>
      <c r="C94" s="10">
        <v>153733</v>
      </c>
    </row>
    <row r="95" spans="2:3" ht="12.75">
      <c r="B95" s="1"/>
      <c r="C95" s="1"/>
    </row>
    <row r="96" spans="1:3" ht="24">
      <c r="A96" s="5" t="s">
        <v>108</v>
      </c>
      <c r="B96" s="6">
        <f>B97+B104+B121+B127+B129+B135</f>
        <v>855618226.86</v>
      </c>
      <c r="C96" s="6">
        <f>C97+C104+C121+C127+C129+C135</f>
        <v>173454823.47000003</v>
      </c>
    </row>
    <row r="97" spans="1:3" ht="24">
      <c r="A97" s="7" t="s">
        <v>109</v>
      </c>
      <c r="B97" s="8">
        <f>B98+B101+B102+B103+B100+B99</f>
        <v>169082111</v>
      </c>
      <c r="C97" s="8">
        <f>C98+C101+C102+C103+C100+C99</f>
        <v>41612205.849999994</v>
      </c>
    </row>
    <row r="98" spans="1:3" ht="48">
      <c r="A98" s="9" t="s">
        <v>42</v>
      </c>
      <c r="B98" s="10">
        <v>12433176</v>
      </c>
      <c r="C98" s="10">
        <v>2600260.73</v>
      </c>
    </row>
    <row r="99" spans="1:3" ht="24">
      <c r="A99" s="11" t="s">
        <v>129</v>
      </c>
      <c r="B99" s="10">
        <v>405835</v>
      </c>
      <c r="C99" s="10">
        <v>0</v>
      </c>
    </row>
    <row r="100" spans="1:3" ht="24" hidden="1">
      <c r="A100" s="16" t="s">
        <v>83</v>
      </c>
      <c r="B100" s="10"/>
      <c r="C100" s="10"/>
    </row>
    <row r="101" spans="1:3" ht="63.75">
      <c r="A101" s="20" t="s">
        <v>160</v>
      </c>
      <c r="B101" s="10">
        <v>156243100</v>
      </c>
      <c r="C101" s="10">
        <v>39011945.12</v>
      </c>
    </row>
    <row r="102" spans="1:3" ht="24" hidden="1">
      <c r="A102" s="18" t="s">
        <v>34</v>
      </c>
      <c r="B102" s="10">
        <v>0</v>
      </c>
      <c r="C102" s="10">
        <v>0</v>
      </c>
    </row>
    <row r="103" spans="1:3" ht="24" hidden="1">
      <c r="A103" s="16" t="s">
        <v>35</v>
      </c>
      <c r="B103" s="10">
        <v>0</v>
      </c>
      <c r="C103" s="10">
        <v>0</v>
      </c>
    </row>
    <row r="104" spans="1:3" ht="24">
      <c r="A104" s="7" t="s">
        <v>110</v>
      </c>
      <c r="B104" s="8">
        <f>B105+B107+B108+B109+B110+B111+B112+B113+B116+B117+B106+B118+B119+B115+B114</f>
        <v>633233368.86</v>
      </c>
      <c r="C104" s="8">
        <f>C105+C107+C108+C109+C110+C111+C112+C113+C116+C117+C106+C118+C119+C115+C114</f>
        <v>119200622.59</v>
      </c>
    </row>
    <row r="105" spans="1:3" ht="60">
      <c r="A105" s="9" t="s">
        <v>43</v>
      </c>
      <c r="B105" s="10">
        <v>31892410</v>
      </c>
      <c r="C105" s="10">
        <v>11036761.86</v>
      </c>
    </row>
    <row r="106" spans="1:3" ht="24" hidden="1">
      <c r="A106" s="16" t="s">
        <v>83</v>
      </c>
      <c r="B106" s="10"/>
      <c r="C106" s="10"/>
    </row>
    <row r="107" spans="1:3" ht="63.75">
      <c r="A107" s="38" t="s">
        <v>161</v>
      </c>
      <c r="B107" s="10">
        <v>493253500</v>
      </c>
      <c r="C107" s="10">
        <v>108163860.73</v>
      </c>
    </row>
    <row r="108" spans="1:3" ht="48">
      <c r="A108" s="9" t="s">
        <v>44</v>
      </c>
      <c r="B108" s="10">
        <v>1880000</v>
      </c>
      <c r="C108" s="10">
        <v>0</v>
      </c>
    </row>
    <row r="109" spans="1:3" ht="48">
      <c r="A109" s="9" t="s">
        <v>45</v>
      </c>
      <c r="B109" s="10">
        <v>200000</v>
      </c>
      <c r="C109" s="10">
        <v>0</v>
      </c>
    </row>
    <row r="110" spans="1:3" ht="25.5">
      <c r="A110" s="20" t="s">
        <v>46</v>
      </c>
      <c r="B110" s="10">
        <v>405835</v>
      </c>
      <c r="C110" s="10">
        <v>0</v>
      </c>
    </row>
    <row r="111" spans="1:3" ht="51" hidden="1">
      <c r="A111" s="20" t="s">
        <v>47</v>
      </c>
      <c r="B111" s="10"/>
      <c r="C111" s="10"/>
    </row>
    <row r="112" spans="1:3" ht="51">
      <c r="A112" s="20" t="s">
        <v>48</v>
      </c>
      <c r="B112" s="10">
        <v>50000</v>
      </c>
      <c r="C112" s="10">
        <v>0</v>
      </c>
    </row>
    <row r="113" spans="1:3" ht="24">
      <c r="A113" s="19" t="s">
        <v>111</v>
      </c>
      <c r="B113" s="10">
        <v>226080</v>
      </c>
      <c r="C113" s="10">
        <v>0</v>
      </c>
    </row>
    <row r="114" spans="1:3" ht="40.5" customHeight="1">
      <c r="A114" s="20" t="s">
        <v>179</v>
      </c>
      <c r="B114" s="10">
        <v>1473300</v>
      </c>
      <c r="C114" s="10">
        <v>0</v>
      </c>
    </row>
    <row r="115" spans="1:3" ht="55.5" customHeight="1">
      <c r="A115" s="20" t="s">
        <v>166</v>
      </c>
      <c r="B115" s="10">
        <v>104000</v>
      </c>
      <c r="C115" s="10">
        <v>0</v>
      </c>
    </row>
    <row r="116" spans="1:3" ht="24" hidden="1">
      <c r="A116" s="16" t="s">
        <v>147</v>
      </c>
      <c r="B116" s="10"/>
      <c r="C116" s="10"/>
    </row>
    <row r="117" spans="1:3" ht="24" hidden="1">
      <c r="A117" s="16" t="s">
        <v>148</v>
      </c>
      <c r="B117" s="10"/>
      <c r="C117" s="10"/>
    </row>
    <row r="118" spans="1:3" ht="38.25">
      <c r="A118" s="27" t="s">
        <v>149</v>
      </c>
      <c r="B118" s="10">
        <v>100235100</v>
      </c>
      <c r="C118" s="10">
        <v>0</v>
      </c>
    </row>
    <row r="119" spans="1:3" ht="29.25" customHeight="1">
      <c r="A119" s="27" t="s">
        <v>150</v>
      </c>
      <c r="B119" s="10">
        <v>3513143.86</v>
      </c>
      <c r="C119" s="10">
        <v>0</v>
      </c>
    </row>
    <row r="120" spans="1:3" ht="12.75">
      <c r="A120" s="16"/>
      <c r="B120" s="10"/>
      <c r="C120" s="10"/>
    </row>
    <row r="121" spans="1:3" ht="60">
      <c r="A121" s="21" t="s">
        <v>112</v>
      </c>
      <c r="B121" s="8">
        <f>B122+B124+B125+B123+B126</f>
        <v>18446993</v>
      </c>
      <c r="C121" s="8">
        <f>C122+C124+C125+C123+C126</f>
        <v>4574914.65</v>
      </c>
    </row>
    <row r="122" spans="1:3" ht="36">
      <c r="A122" s="9" t="s">
        <v>49</v>
      </c>
      <c r="B122" s="10">
        <v>18446993</v>
      </c>
      <c r="C122" s="10">
        <v>4574914.65</v>
      </c>
    </row>
    <row r="123" spans="1:3" ht="24" hidden="1">
      <c r="A123" s="16" t="s">
        <v>128</v>
      </c>
      <c r="B123" s="10">
        <v>0</v>
      </c>
      <c r="C123" s="10">
        <v>0</v>
      </c>
    </row>
    <row r="124" spans="1:3" ht="24" hidden="1">
      <c r="A124" s="16" t="s">
        <v>83</v>
      </c>
      <c r="B124" s="10">
        <v>0</v>
      </c>
      <c r="C124" s="10">
        <v>0</v>
      </c>
    </row>
    <row r="125" spans="1:3" ht="48" hidden="1">
      <c r="A125" s="16" t="s">
        <v>84</v>
      </c>
      <c r="B125" s="10">
        <v>0</v>
      </c>
      <c r="C125" s="10">
        <v>0</v>
      </c>
    </row>
    <row r="126" spans="1:3" ht="48" hidden="1">
      <c r="A126" s="16" t="s">
        <v>130</v>
      </c>
      <c r="B126" s="10">
        <v>0</v>
      </c>
      <c r="C126" s="10">
        <v>0</v>
      </c>
    </row>
    <row r="127" spans="1:3" ht="36">
      <c r="A127" s="22" t="s">
        <v>113</v>
      </c>
      <c r="B127" s="8">
        <f>B128</f>
        <v>16291842</v>
      </c>
      <c r="C127" s="8">
        <f>C128</f>
        <v>5054544.12</v>
      </c>
    </row>
    <row r="128" spans="1:3" ht="48">
      <c r="A128" s="23" t="s">
        <v>50</v>
      </c>
      <c r="B128" s="10">
        <v>16291842</v>
      </c>
      <c r="C128" s="10">
        <v>5054544.12</v>
      </c>
    </row>
    <row r="129" spans="1:3" ht="24">
      <c r="A129" s="21" t="s">
        <v>114</v>
      </c>
      <c r="B129" s="8">
        <f>B130+B131+B132+B133+B134</f>
        <v>6737719</v>
      </c>
      <c r="C129" s="8">
        <f>C130+C131+C132+C133+C134</f>
        <v>3788.24</v>
      </c>
    </row>
    <row r="130" spans="1:3" ht="48">
      <c r="A130" s="24" t="s">
        <v>51</v>
      </c>
      <c r="B130" s="10">
        <v>3743296</v>
      </c>
      <c r="C130" s="10">
        <v>0</v>
      </c>
    </row>
    <row r="131" spans="1:3" ht="36">
      <c r="A131" s="24" t="s">
        <v>52</v>
      </c>
      <c r="B131" s="10">
        <v>2070344</v>
      </c>
      <c r="C131" s="10">
        <v>0</v>
      </c>
    </row>
    <row r="132" spans="1:3" ht="36">
      <c r="A132" s="24" t="s">
        <v>53</v>
      </c>
      <c r="B132" s="10">
        <v>554700</v>
      </c>
      <c r="C132" s="10">
        <v>0</v>
      </c>
    </row>
    <row r="133" spans="1:3" ht="48">
      <c r="A133" s="24" t="s">
        <v>54</v>
      </c>
      <c r="B133" s="10">
        <v>266200</v>
      </c>
      <c r="C133" s="10">
        <v>0</v>
      </c>
    </row>
    <row r="134" spans="1:3" ht="26.25" customHeight="1">
      <c r="A134" s="13" t="s">
        <v>55</v>
      </c>
      <c r="B134" s="10">
        <v>103179</v>
      </c>
      <c r="C134" s="10">
        <v>3788.24</v>
      </c>
    </row>
    <row r="135" spans="1:3" ht="24">
      <c r="A135" s="21" t="s">
        <v>127</v>
      </c>
      <c r="B135" s="8">
        <f>B136+B137+B138</f>
        <v>11826193</v>
      </c>
      <c r="C135" s="8">
        <f>C136+C137+C138</f>
        <v>3008748.02</v>
      </c>
    </row>
    <row r="136" spans="1:3" ht="36">
      <c r="A136" s="9" t="s">
        <v>56</v>
      </c>
      <c r="B136" s="10">
        <v>11716193</v>
      </c>
      <c r="C136" s="10">
        <v>2975848.38</v>
      </c>
    </row>
    <row r="137" spans="1:3" ht="24">
      <c r="A137" s="9" t="s">
        <v>57</v>
      </c>
      <c r="B137" s="10">
        <v>10000</v>
      </c>
      <c r="C137" s="10">
        <v>0</v>
      </c>
    </row>
    <row r="138" spans="1:3" ht="36">
      <c r="A138" s="25" t="s">
        <v>115</v>
      </c>
      <c r="B138" s="10">
        <v>100000</v>
      </c>
      <c r="C138" s="10">
        <v>32899.64</v>
      </c>
    </row>
    <row r="139" spans="1:3" ht="12.75">
      <c r="A139" s="1"/>
      <c r="B139" s="1"/>
      <c r="C139" s="1"/>
    </row>
    <row r="140" spans="1:3" ht="36">
      <c r="A140" s="26" t="s">
        <v>116</v>
      </c>
      <c r="B140" s="6">
        <f>B141+B145+B151+B155+B162</f>
        <v>49207543.54000001</v>
      </c>
      <c r="C140" s="6">
        <f>C141+C145+C151+C155+C162</f>
        <v>5523509.25</v>
      </c>
    </row>
    <row r="141" spans="1:3" ht="24">
      <c r="A141" s="7" t="s">
        <v>117</v>
      </c>
      <c r="B141" s="8">
        <f>B142+B143+B144</f>
        <v>18263277.48</v>
      </c>
      <c r="C141" s="8">
        <f>C142+C143+C144</f>
        <v>3454079.43</v>
      </c>
    </row>
    <row r="142" spans="1:3" ht="36">
      <c r="A142" s="9" t="s">
        <v>58</v>
      </c>
      <c r="B142" s="10">
        <v>0</v>
      </c>
      <c r="C142" s="10">
        <v>0</v>
      </c>
    </row>
    <row r="143" spans="1:3" ht="51">
      <c r="A143" s="27" t="s">
        <v>59</v>
      </c>
      <c r="B143" s="10">
        <v>5330000</v>
      </c>
      <c r="C143" s="10">
        <v>0</v>
      </c>
    </row>
    <row r="144" spans="1:3" ht="36">
      <c r="A144" s="9" t="s">
        <v>60</v>
      </c>
      <c r="B144" s="10">
        <v>12933277.48</v>
      </c>
      <c r="C144" s="10">
        <v>3454079.43</v>
      </c>
    </row>
    <row r="145" spans="1:3" ht="36">
      <c r="A145" s="7" t="s">
        <v>118</v>
      </c>
      <c r="B145" s="8">
        <f>B146+B147+B148+B149+B150</f>
        <v>17511449.14</v>
      </c>
      <c r="C145" s="8">
        <f>C146+C147+C148+C149+C150</f>
        <v>285033.25</v>
      </c>
    </row>
    <row r="146" spans="1:3" ht="24">
      <c r="A146" s="9" t="s">
        <v>61</v>
      </c>
      <c r="B146" s="10">
        <v>994031</v>
      </c>
      <c r="C146" s="10">
        <v>133272.25</v>
      </c>
    </row>
    <row r="147" spans="1:3" ht="24">
      <c r="A147" s="9" t="s">
        <v>62</v>
      </c>
      <c r="B147" s="10">
        <v>876586.14</v>
      </c>
      <c r="C147" s="10">
        <v>0</v>
      </c>
    </row>
    <row r="148" spans="1:3" ht="36">
      <c r="A148" s="14" t="s">
        <v>63</v>
      </c>
      <c r="B148" s="10">
        <v>13760000</v>
      </c>
      <c r="C148" s="10">
        <v>151761</v>
      </c>
    </row>
    <row r="149" spans="1:3" ht="24">
      <c r="A149" s="16" t="s">
        <v>174</v>
      </c>
      <c r="B149" s="10">
        <v>1767981.95</v>
      </c>
      <c r="C149" s="10">
        <v>0</v>
      </c>
    </row>
    <row r="150" spans="1:3" ht="24">
      <c r="A150" s="16" t="s">
        <v>175</v>
      </c>
      <c r="B150" s="10">
        <v>112850.05</v>
      </c>
      <c r="C150" s="10">
        <v>0</v>
      </c>
    </row>
    <row r="151" spans="1:3" ht="36">
      <c r="A151" s="28" t="s">
        <v>119</v>
      </c>
      <c r="B151" s="8">
        <f>B152+B153+B154</f>
        <v>2803828.92</v>
      </c>
      <c r="C151" s="8">
        <f>C152+C153+C154</f>
        <v>8000</v>
      </c>
    </row>
    <row r="152" spans="1:3" ht="24">
      <c r="A152" s="23" t="s">
        <v>64</v>
      </c>
      <c r="B152" s="10">
        <v>1333828.92</v>
      </c>
      <c r="C152" s="10">
        <v>8000</v>
      </c>
    </row>
    <row r="153" spans="1:3" ht="24">
      <c r="A153" s="16" t="s">
        <v>174</v>
      </c>
      <c r="B153" s="10">
        <v>1381799.92</v>
      </c>
      <c r="C153" s="10">
        <v>0</v>
      </c>
    </row>
    <row r="154" spans="1:3" ht="24">
      <c r="A154" s="16" t="s">
        <v>175</v>
      </c>
      <c r="B154" s="10">
        <v>88200.08</v>
      </c>
      <c r="C154" s="10">
        <v>0</v>
      </c>
    </row>
    <row r="155" spans="1:3" ht="36">
      <c r="A155" s="7" t="s">
        <v>120</v>
      </c>
      <c r="B155" s="8">
        <f>B158+B160+B161+B159+B156+B157</f>
        <v>2640560</v>
      </c>
      <c r="C155" s="8">
        <f>C158+C160+C161+C159+C156+C157</f>
        <v>0</v>
      </c>
    </row>
    <row r="156" spans="1:3" ht="36">
      <c r="A156" s="14" t="s">
        <v>156</v>
      </c>
      <c r="B156" s="37">
        <v>0</v>
      </c>
      <c r="C156" s="37">
        <v>0</v>
      </c>
    </row>
    <row r="157" spans="1:3" ht="36">
      <c r="A157" s="14" t="s">
        <v>157</v>
      </c>
      <c r="B157" s="37">
        <v>0</v>
      </c>
      <c r="C157" s="37">
        <v>0</v>
      </c>
    </row>
    <row r="158" spans="1:3" ht="36">
      <c r="A158" s="9" t="s">
        <v>65</v>
      </c>
      <c r="B158" s="10">
        <v>168000</v>
      </c>
      <c r="C158" s="10">
        <v>0</v>
      </c>
    </row>
    <row r="159" spans="1:3" ht="29.25" customHeight="1">
      <c r="A159" s="9" t="s">
        <v>131</v>
      </c>
      <c r="B159" s="10">
        <v>300200</v>
      </c>
      <c r="C159" s="10">
        <v>0</v>
      </c>
    </row>
    <row r="160" spans="1:3" ht="24">
      <c r="A160" s="16" t="s">
        <v>174</v>
      </c>
      <c r="B160" s="10">
        <v>2042018.3</v>
      </c>
      <c r="C160" s="10">
        <v>0</v>
      </c>
    </row>
    <row r="161" spans="1:3" ht="24">
      <c r="A161" s="16" t="s">
        <v>175</v>
      </c>
      <c r="B161" s="10">
        <v>130341.7</v>
      </c>
      <c r="C161" s="10">
        <v>0</v>
      </c>
    </row>
    <row r="162" spans="1:3" ht="48">
      <c r="A162" s="7" t="s">
        <v>121</v>
      </c>
      <c r="B162" s="8">
        <f>B163+B164+B165</f>
        <v>7988428</v>
      </c>
      <c r="C162" s="8">
        <f>C163+C164+C165</f>
        <v>1776396.57</v>
      </c>
    </row>
    <row r="163" spans="1:3" ht="48">
      <c r="A163" s="9" t="s">
        <v>66</v>
      </c>
      <c r="B163" s="10">
        <v>5174014</v>
      </c>
      <c r="C163" s="10">
        <v>1141697.55</v>
      </c>
    </row>
    <row r="164" spans="1:3" ht="48" hidden="1">
      <c r="A164" s="9" t="s">
        <v>67</v>
      </c>
      <c r="B164" s="10"/>
      <c r="C164" s="10"/>
    </row>
    <row r="165" spans="1:3" ht="36">
      <c r="A165" s="9" t="s">
        <v>68</v>
      </c>
      <c r="B165" s="10">
        <v>2814414</v>
      </c>
      <c r="C165" s="10">
        <v>634699.02</v>
      </c>
    </row>
    <row r="166" spans="1:3" ht="12.75">
      <c r="A166" s="9"/>
      <c r="B166" s="1"/>
      <c r="C166" s="1"/>
    </row>
    <row r="167" spans="1:3" ht="36">
      <c r="A167" s="5" t="s">
        <v>122</v>
      </c>
      <c r="B167" s="6">
        <f>B168+B171+B169+B170</f>
        <v>11214770</v>
      </c>
      <c r="C167" s="6">
        <f>C168+C171+C169+C170</f>
        <v>0</v>
      </c>
    </row>
    <row r="168" spans="1:3" ht="36">
      <c r="A168" s="9" t="s">
        <v>69</v>
      </c>
      <c r="B168" s="10">
        <v>26000</v>
      </c>
      <c r="C168" s="10">
        <v>0</v>
      </c>
    </row>
    <row r="169" spans="1:3" ht="36">
      <c r="A169" s="9" t="s">
        <v>152</v>
      </c>
      <c r="B169" s="10">
        <v>9040000</v>
      </c>
      <c r="C169" s="10">
        <v>0</v>
      </c>
    </row>
    <row r="170" spans="1:3" ht="36">
      <c r="A170" s="9" t="s">
        <v>153</v>
      </c>
      <c r="B170" s="10">
        <v>1851570</v>
      </c>
      <c r="C170" s="10">
        <v>0</v>
      </c>
    </row>
    <row r="171" spans="1:3" ht="16.5" customHeight="1">
      <c r="A171" s="9" t="s">
        <v>70</v>
      </c>
      <c r="B171" s="10">
        <v>297200</v>
      </c>
      <c r="C171" s="10">
        <v>0</v>
      </c>
    </row>
    <row r="172" spans="1:3" ht="12.75">
      <c r="A172" s="1"/>
      <c r="B172" s="1"/>
      <c r="C172" s="1"/>
    </row>
    <row r="173" spans="1:3" ht="36">
      <c r="A173" s="5" t="s">
        <v>123</v>
      </c>
      <c r="B173" s="6">
        <f>B174+B175+B177+B179+B180+B178+B176</f>
        <v>3294577</v>
      </c>
      <c r="C173" s="6">
        <f>C174+C175+C177+C179+C180+C178+C176</f>
        <v>0</v>
      </c>
    </row>
    <row r="174" spans="1:3" ht="25.5" hidden="1">
      <c r="A174" s="17" t="s">
        <v>71</v>
      </c>
      <c r="B174" s="10">
        <v>0</v>
      </c>
      <c r="C174" s="10">
        <v>0</v>
      </c>
    </row>
    <row r="175" spans="1:3" ht="12.75" hidden="1">
      <c r="A175" s="11" t="s">
        <v>72</v>
      </c>
      <c r="B175" s="10"/>
      <c r="C175" s="10"/>
    </row>
    <row r="176" spans="1:3" ht="24">
      <c r="A176" s="39" t="s">
        <v>167</v>
      </c>
      <c r="B176" s="10">
        <v>3000000</v>
      </c>
      <c r="C176" s="10">
        <v>0</v>
      </c>
    </row>
    <row r="177" spans="1:3" ht="38.25" customHeight="1" hidden="1">
      <c r="A177" s="13" t="s">
        <v>163</v>
      </c>
      <c r="B177" s="10"/>
      <c r="C177" s="10"/>
    </row>
    <row r="178" spans="1:3" ht="48" hidden="1">
      <c r="A178" s="13" t="s">
        <v>162</v>
      </c>
      <c r="B178" s="10"/>
      <c r="C178" s="10"/>
    </row>
    <row r="179" spans="1:3" ht="25.5">
      <c r="A179" s="17" t="s">
        <v>141</v>
      </c>
      <c r="B179" s="10">
        <v>294577</v>
      </c>
      <c r="C179" s="10">
        <v>0</v>
      </c>
    </row>
    <row r="180" spans="1:3" ht="25.5" hidden="1">
      <c r="A180" s="17" t="s">
        <v>142</v>
      </c>
      <c r="B180" s="10">
        <v>0</v>
      </c>
      <c r="C180" s="10">
        <v>0</v>
      </c>
    </row>
    <row r="181" spans="1:3" ht="12.75">
      <c r="A181" s="1"/>
      <c r="B181" s="1"/>
      <c r="C181" s="1"/>
    </row>
    <row r="182" spans="1:3" ht="24">
      <c r="A182" s="26" t="s">
        <v>124</v>
      </c>
      <c r="B182" s="6">
        <f>B183+B193</f>
        <v>18950304</v>
      </c>
      <c r="C182" s="6">
        <f>C183+C193</f>
        <v>5756898.68</v>
      </c>
    </row>
    <row r="183" spans="1:3" ht="36">
      <c r="A183" s="28" t="s">
        <v>125</v>
      </c>
      <c r="B183" s="8">
        <f>B184+B185+B186+B187+B188+B189+B190+B191+B192</f>
        <v>12790836</v>
      </c>
      <c r="C183" s="8">
        <f>C184+C185+C186+C187+C188+C189+C190+C191+C192</f>
        <v>3904927.64</v>
      </c>
    </row>
    <row r="184" spans="1:3" ht="36">
      <c r="A184" s="11" t="s">
        <v>73</v>
      </c>
      <c r="B184" s="10">
        <v>12327773</v>
      </c>
      <c r="C184" s="10">
        <v>3904927.64</v>
      </c>
    </row>
    <row r="185" spans="1:3" ht="36">
      <c r="A185" s="16" t="s">
        <v>74</v>
      </c>
      <c r="B185" s="10">
        <v>46983.08</v>
      </c>
      <c r="C185" s="10">
        <v>0</v>
      </c>
    </row>
    <row r="186" spans="1:5" ht="36">
      <c r="A186" s="16" t="s">
        <v>75</v>
      </c>
      <c r="B186" s="10">
        <v>382479.92</v>
      </c>
      <c r="C186" s="10">
        <v>0</v>
      </c>
      <c r="E186" s="2"/>
    </row>
    <row r="187" spans="1:3" ht="24.75" customHeight="1">
      <c r="A187" s="16" t="s">
        <v>76</v>
      </c>
      <c r="B187" s="10">
        <v>33600</v>
      </c>
      <c r="C187" s="10">
        <v>0</v>
      </c>
    </row>
    <row r="188" spans="1:3" ht="46.5" customHeight="1" hidden="1">
      <c r="A188" s="16" t="s">
        <v>132</v>
      </c>
      <c r="B188" s="10"/>
      <c r="C188" s="10"/>
    </row>
    <row r="189" spans="1:3" ht="50.25" customHeight="1" hidden="1">
      <c r="A189" s="16" t="s">
        <v>133</v>
      </c>
      <c r="B189" s="10"/>
      <c r="C189" s="10"/>
    </row>
    <row r="190" spans="1:3" ht="24" hidden="1">
      <c r="A190" s="16" t="s">
        <v>147</v>
      </c>
      <c r="B190" s="10"/>
      <c r="C190" s="10"/>
    </row>
    <row r="191" spans="1:3" ht="24" hidden="1">
      <c r="A191" s="16" t="s">
        <v>148</v>
      </c>
      <c r="B191" s="10"/>
      <c r="C191" s="10"/>
    </row>
    <row r="192" spans="1:3" ht="25.5" hidden="1">
      <c r="A192" s="20" t="s">
        <v>159</v>
      </c>
      <c r="B192" s="10"/>
      <c r="C192" s="10"/>
    </row>
    <row r="193" spans="1:3" ht="24">
      <c r="A193" s="28" t="s">
        <v>126</v>
      </c>
      <c r="B193" s="8">
        <f>B194+B195</f>
        <v>6159468</v>
      </c>
      <c r="C193" s="8">
        <f>C194+C195</f>
        <v>1851971.04</v>
      </c>
    </row>
    <row r="194" spans="1:3" ht="24">
      <c r="A194" s="11" t="s">
        <v>77</v>
      </c>
      <c r="B194" s="10">
        <v>6159468</v>
      </c>
      <c r="C194" s="10">
        <v>1851971.04</v>
      </c>
    </row>
    <row r="195" spans="1:3" ht="24" hidden="1">
      <c r="A195" s="9" t="s">
        <v>134</v>
      </c>
      <c r="B195" s="10">
        <v>0</v>
      </c>
      <c r="C195" s="10">
        <v>0</v>
      </c>
    </row>
    <row r="196" spans="1:3" ht="12.75">
      <c r="A196" s="9"/>
      <c r="B196" s="10"/>
      <c r="C196" s="10"/>
    </row>
    <row r="197" spans="1:3" ht="36">
      <c r="A197" s="5" t="s">
        <v>171</v>
      </c>
      <c r="B197" s="6">
        <f>B198+B199</f>
        <v>335000</v>
      </c>
      <c r="C197" s="6">
        <f>C198+C199</f>
        <v>0</v>
      </c>
    </row>
    <row r="198" spans="1:3" ht="36">
      <c r="A198" s="9" t="s">
        <v>172</v>
      </c>
      <c r="B198" s="10">
        <v>300000</v>
      </c>
      <c r="C198" s="10">
        <v>0</v>
      </c>
    </row>
    <row r="199" spans="1:3" ht="48">
      <c r="A199" s="9" t="s">
        <v>173</v>
      </c>
      <c r="B199" s="10">
        <v>35000</v>
      </c>
      <c r="C199" s="10">
        <v>0</v>
      </c>
    </row>
    <row r="200" spans="1:3" ht="12.75">
      <c r="A200" s="11"/>
      <c r="B200" s="10"/>
      <c r="C200" s="10"/>
    </row>
    <row r="201" spans="1:3" ht="12.75">
      <c r="A201" s="24" t="s">
        <v>78</v>
      </c>
      <c r="B201" s="10">
        <f>B205+B206+B202</f>
        <v>6414716</v>
      </c>
      <c r="C201" s="10">
        <f>C205+C206+C202</f>
        <v>1016503.1799999999</v>
      </c>
    </row>
    <row r="202" spans="1:3" ht="12.75">
      <c r="A202" s="13" t="s">
        <v>168</v>
      </c>
      <c r="B202" s="10">
        <f>B203+B204</f>
        <v>2003572</v>
      </c>
      <c r="C202" s="10">
        <f>C203+C204</f>
        <v>0</v>
      </c>
    </row>
    <row r="203" spans="1:3" ht="24">
      <c r="A203" s="13" t="s">
        <v>169</v>
      </c>
      <c r="B203" s="10">
        <v>1001786</v>
      </c>
      <c r="C203" s="10">
        <v>0</v>
      </c>
    </row>
    <row r="204" spans="1:3" ht="24">
      <c r="A204" s="13" t="s">
        <v>170</v>
      </c>
      <c r="B204" s="10">
        <v>1001786</v>
      </c>
      <c r="C204" s="10">
        <v>0</v>
      </c>
    </row>
    <row r="205" spans="1:3" ht="12.75">
      <c r="A205" s="24" t="s">
        <v>79</v>
      </c>
      <c r="B205" s="10">
        <v>2497485</v>
      </c>
      <c r="C205" s="10">
        <v>594088.48</v>
      </c>
    </row>
    <row r="206" spans="1:3" ht="24">
      <c r="A206" s="25" t="s">
        <v>80</v>
      </c>
      <c r="B206" s="10">
        <v>1913659</v>
      </c>
      <c r="C206" s="10">
        <v>422414.7</v>
      </c>
    </row>
    <row r="207" spans="1:3" ht="12.75">
      <c r="A207" s="29" t="s">
        <v>81</v>
      </c>
      <c r="B207" s="30">
        <f>B208-B201</f>
        <v>1158306417.62</v>
      </c>
      <c r="C207" s="30">
        <f>C208-C201</f>
        <v>227013108.06000006</v>
      </c>
    </row>
    <row r="208" spans="1:3" ht="12.75">
      <c r="A208" s="29" t="s">
        <v>82</v>
      </c>
      <c r="B208" s="30">
        <f>B5+B36+B45+B57+B72+B78+B85+B96+B140+B167+B173+B182+B201+B197</f>
        <v>1164721133.62</v>
      </c>
      <c r="C208" s="30">
        <f>C5+C36+C45+C57+C72+C78+C85+C96+C140+C167+C173+C182+C201+C197</f>
        <v>228029611.24000007</v>
      </c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2019-05-13T08:11:14Z</dcterms:modified>
  <cp:category/>
  <cp:version/>
  <cp:contentType/>
  <cp:contentStatus/>
</cp:coreProperties>
</file>